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9.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<sst xmlns="http://schemas.openxmlformats.org/spreadsheetml/2006/main" count="39" uniqueCount="39">
  <si>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</si>
  <si>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</si>
  <si>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</si>
  <si>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</si>
  <si>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</si>
  <si>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</si>
  <si>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</si>
  <si>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</si>
  <si>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</si>
  <si>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</si>
  <si>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</si>
  <si>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</si>
  <si>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</si>
  <si>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</si>
  <si>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</si>
  <si>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</si>
  <si>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</si>
  <si>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</si>
  <si>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</si>
  <si>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</si>
  <si>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</si>
  <si>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</si>
  <si>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</si>
  <si>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</si>
  <si>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</si>
  <si>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</si>
  <si>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</si>
  <si>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</si>
  <si>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</si>
  <si>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</si>
  <si>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</si>
  <si>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</si>
  <si>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</si>
  <si>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</si>
  <si>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</si>
  <si>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</si>
  <si>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</si>
  <si>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Дотации (гранты) бюджетам сельских поселений за достижение показателей деятельности ОМС</t>
  </si>
  <si>
    <t>по состоянию на 01.11.2022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</si>
</sst>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82843.071</v>
      </c>
      <c r="C6" s="20">
        <f>C7+C17</f>
        <v>66391.035</v>
      </c>
      <c r="D6" s="21">
        <f aca="true" t="shared" si="0" ref="D6:D11">C6/B6*100</f>
        <v>80.14072172674527</v>
      </c>
    </row>
    <row r="7" spans="1:4" s="2" customFormat="1" ht="30.75">
      <c r="A7" s="6" t="s">
        <v>10</v>
      </c>
      <c r="B7" s="14">
        <f>B8+B9+B10+B11+B12+B13+B14++B15+B16</f>
        <v>13795.5</v>
      </c>
      <c r="C7" s="14">
        <f>C8+C9+C10+C11+C12+C13+C14++C15+C16</f>
        <v>11034.193</v>
      </c>
      <c r="D7" s="24">
        <f t="shared" si="0"/>
        <v>79.98400202964734</v>
      </c>
    </row>
    <row r="8" spans="1:4" ht="15">
      <c r="A8" s="19" t="s">
        <v>0</v>
      </c>
      <c r="B8" s="15">
        <v>378</v>
      </c>
      <c r="C8" s="15">
        <v>285.313</v>
      </c>
      <c r="D8" s="7">
        <f t="shared" si="0"/>
        <v>75.47962962962963</v>
      </c>
    </row>
    <row r="9" spans="1:4" ht="15">
      <c r="A9" s="8" t="s">
        <v>18</v>
      </c>
      <c r="B9" s="15">
        <v>10369</v>
      </c>
      <c r="C9" s="15">
        <v>8920.726</v>
      </c>
      <c r="D9" s="7">
        <f t="shared" si="0"/>
        <v>86.03265502941461</v>
      </c>
    </row>
    <row r="10" spans="1:4" ht="15">
      <c r="A10" s="8" t="s">
        <v>23</v>
      </c>
      <c r="B10" s="15">
        <v>783</v>
      </c>
      <c r="C10" s="15">
        <v>358.46</v>
      </c>
      <c r="D10" s="7">
        <f t="shared" si="0"/>
        <v>45.780332056194126</v>
      </c>
    </row>
    <row r="11" spans="1:4" ht="15">
      <c r="A11" s="8" t="s">
        <v>34</v>
      </c>
      <c r="B11" s="15">
        <v>2077</v>
      </c>
      <c r="C11" s="15">
        <v>1343.438</v>
      </c>
      <c r="D11" s="7">
        <f t="shared" si="0"/>
        <v>64.68165623495426</v>
      </c>
    </row>
    <row r="12" spans="1:4" ht="46.5">
      <c r="A12" s="8" t="s">
        <v>28</v>
      </c>
      <c r="B12" s="15">
        <v>25.5</v>
      </c>
      <c r="C12" s="15">
        <v>7.599</v>
      </c>
      <c r="D12" s="7">
        <f aca="true" t="shared" si="1" ref="D12:D17">C12/B12*100</f>
        <v>29.799999999999997</v>
      </c>
    </row>
    <row r="13" spans="1:4" ht="30.75">
      <c r="A13" s="8" t="s">
        <v>30</v>
      </c>
      <c r="B13" s="15">
        <v>60</v>
      </c>
      <c r="C13" s="15">
        <v>47.545</v>
      </c>
      <c r="D13" s="7">
        <f t="shared" si="1"/>
        <v>79.24166666666666</v>
      </c>
    </row>
    <row r="14" spans="1:4" ht="15">
      <c r="A14" s="8" t="s">
        <v>31</v>
      </c>
      <c r="B14" s="15">
        <v>45</v>
      </c>
      <c r="C14" s="15">
        <v>11.9</v>
      </c>
      <c r="D14" s="7">
        <f t="shared" si="1"/>
        <v>26.444444444444443</v>
      </c>
    </row>
    <row r="15" spans="1:4" ht="15">
      <c r="A15" s="8" t="s">
        <v>32</v>
      </c>
      <c r="B15" s="15">
        <v>42</v>
      </c>
      <c r="C15" s="15">
        <v>34.225</v>
      </c>
      <c r="D15" s="7">
        <f t="shared" si="1"/>
        <v>81.48809523809524</v>
      </c>
    </row>
    <row r="16" spans="1:4" ht="46.5">
      <c r="A16" s="8" t="s">
        <v>35</v>
      </c>
      <c r="B16" s="15">
        <v>16</v>
      </c>
      <c r="C16" s="15">
        <v>24.987</v>
      </c>
      <c r="D16" s="7">
        <f t="shared" si="1"/>
        <v>156.16875</v>
      </c>
    </row>
    <row r="17" spans="1:4" ht="15">
      <c r="A17" s="5" t="s">
        <v>1</v>
      </c>
      <c r="B17" s="15">
        <f>B18+B19+B20+B21+B22+B23</f>
        <v>69047.571</v>
      </c>
      <c r="C17" s="15">
        <f>C18+C19+C20+C21+C22+C23</f>
        <v>55356.842</v>
      </c>
      <c r="D17" s="7">
        <f t="shared" si="1"/>
        <v>80.17203385764287</v>
      </c>
    </row>
    <row r="18" spans="1:4" ht="15">
      <c r="A18" s="5" t="s">
        <v>24</v>
      </c>
      <c r="B18" s="15">
        <v>4971.9</v>
      </c>
      <c r="C18" s="15">
        <v>4140</v>
      </c>
      <c r="D18" s="7">
        <f aca="true" t="shared" si="2" ref="D18:D26">C18/B18*100</f>
        <v>83.26796596874435</v>
      </c>
    </row>
    <row r="19" spans="1:4" ht="30.75">
      <c r="A19" s="5" t="s">
        <v>37</v>
      </c>
      <c r="B19" s="15">
        <v>54.178</v>
      </c>
      <c r="C19" s="15">
        <v>54.178</v>
      </c>
      <c r="D19" s="7">
        <f t="shared" si="2"/>
        <v>100</v>
      </c>
    </row>
    <row r="20" spans="1:4" ht="15">
      <c r="A20" s="8" t="s">
        <v>25</v>
      </c>
      <c r="B20" s="15">
        <v>325</v>
      </c>
      <c r="C20" s="15">
        <v>244.346</v>
      </c>
      <c r="D20" s="7">
        <f t="shared" si="2"/>
        <v>75.18338461538463</v>
      </c>
    </row>
    <row r="21" spans="1:4" ht="30.75">
      <c r="A21" s="8" t="s">
        <v>29</v>
      </c>
      <c r="B21" s="15">
        <v>3742.7</v>
      </c>
      <c r="C21" s="15">
        <v>3073.525</v>
      </c>
      <c r="D21" s="7">
        <f>C21/B21*100</f>
        <v>82.12052796109761</v>
      </c>
    </row>
    <row r="22" spans="1:4" ht="15">
      <c r="A22" s="5" t="s">
        <v>26</v>
      </c>
      <c r="B22" s="15">
        <v>59857.793</v>
      </c>
      <c r="C22" s="15">
        <v>47748.793</v>
      </c>
      <c r="D22" s="7">
        <f t="shared" si="2"/>
        <v>79.77038678990387</v>
      </c>
    </row>
    <row r="23" spans="1:4" ht="30.75">
      <c r="A23" s="5" t="s">
        <v>36</v>
      </c>
      <c r="B23" s="14">
        <v>96</v>
      </c>
      <c r="C23" s="14">
        <v>96</v>
      </c>
      <c r="D23" s="7">
        <f>C23/B23*100</f>
        <v>100</v>
      </c>
    </row>
    <row r="24" spans="1:4" ht="17.25">
      <c r="A24" s="18" t="s">
        <v>16</v>
      </c>
      <c r="B24" s="20">
        <f>SUM(B25:B35)</f>
        <v>83074.784</v>
      </c>
      <c r="C24" s="20">
        <f>SUM(C25:C35)</f>
        <v>60658.104999999996</v>
      </c>
      <c r="D24" s="21">
        <f t="shared" si="2"/>
        <v>73.01626568177414</v>
      </c>
    </row>
    <row r="25" spans="1:4" ht="15">
      <c r="A25" s="9" t="s">
        <v>4</v>
      </c>
      <c r="B25" s="16">
        <v>14117.68</v>
      </c>
      <c r="C25" s="16">
        <v>11439.042</v>
      </c>
      <c r="D25" s="11">
        <f t="shared" si="2"/>
        <v>81.02635843849697</v>
      </c>
    </row>
    <row r="26" spans="1:4" ht="15">
      <c r="A26" s="9" t="s">
        <v>5</v>
      </c>
      <c r="B26" s="16">
        <v>313.2</v>
      </c>
      <c r="C26" s="16">
        <v>243.807</v>
      </c>
      <c r="D26" s="11">
        <f t="shared" si="2"/>
        <v>77.84386973180077</v>
      </c>
    </row>
    <row r="27" spans="1:4" ht="30.75">
      <c r="A27" s="9" t="s">
        <v>6</v>
      </c>
      <c r="B27" s="16">
        <v>7859.449</v>
      </c>
      <c r="C27" s="16">
        <v>5767.107</v>
      </c>
      <c r="D27" s="11">
        <f aca="true" t="shared" si="3" ref="D27:D35">C27/B27*100</f>
        <v>73.37800652437595</v>
      </c>
    </row>
    <row r="28" spans="1:4" ht="15">
      <c r="A28" s="9" t="s">
        <v>7</v>
      </c>
      <c r="B28" s="16">
        <v>15707.442</v>
      </c>
      <c r="C28" s="16">
        <v>11462.773</v>
      </c>
      <c r="D28" s="11">
        <f t="shared" si="3"/>
        <v>72.97670110766603</v>
      </c>
    </row>
    <row r="29" spans="1:4" ht="15">
      <c r="A29" s="9" t="s">
        <v>8</v>
      </c>
      <c r="B29" s="16">
        <v>9376.82</v>
      </c>
      <c r="C29" s="16">
        <v>5588.88</v>
      </c>
      <c r="D29" s="11">
        <f t="shared" si="3"/>
        <v>59.603149041999316</v>
      </c>
    </row>
    <row r="30" spans="1:4" ht="15">
      <c r="A30" s="9" t="s">
        <v>27</v>
      </c>
      <c r="B30" s="23">
        <v>1066</v>
      </c>
      <c r="C30" s="23">
        <v>986</v>
      </c>
      <c r="D30" s="25">
        <f>C30/B30*100</f>
        <v>92.4953095684803</v>
      </c>
    </row>
    <row r="31" spans="1:4" ht="15">
      <c r="A31" s="9" t="s">
        <v>20</v>
      </c>
      <c r="B31" s="16">
        <v>14</v>
      </c>
      <c r="C31" s="16">
        <v>4</v>
      </c>
      <c r="D31" s="11">
        <f t="shared" si="3"/>
        <v>28.57142857142857</v>
      </c>
    </row>
    <row r="32" spans="1:4" ht="15">
      <c r="A32" s="9" t="s">
        <v>21</v>
      </c>
      <c r="B32" s="16">
        <v>33855.193</v>
      </c>
      <c r="C32" s="16">
        <v>24467.193</v>
      </c>
      <c r="D32" s="11">
        <f t="shared" si="3"/>
        <v>72.2701329748733</v>
      </c>
    </row>
    <row r="33" spans="1:4" ht="15">
      <c r="A33" s="9" t="s">
        <v>9</v>
      </c>
      <c r="B33" s="16">
        <v>11</v>
      </c>
      <c r="C33" s="16">
        <v>9</v>
      </c>
      <c r="D33" s="11">
        <f t="shared" si="3"/>
        <v>81.81818181818183</v>
      </c>
    </row>
    <row r="34" spans="1:4" ht="15">
      <c r="A34" s="9" t="s">
        <v>14</v>
      </c>
      <c r="B34" s="16">
        <v>693</v>
      </c>
      <c r="C34" s="16">
        <v>657.48</v>
      </c>
      <c r="D34" s="11">
        <f>C34/B34*100</f>
        <v>94.87445887445888</v>
      </c>
    </row>
    <row r="35" spans="1:4" ht="15">
      <c r="A35" s="9" t="s">
        <v>33</v>
      </c>
      <c r="B35" s="16">
        <v>61</v>
      </c>
      <c r="C35" s="16">
        <v>32.823</v>
      </c>
      <c r="D35" s="11">
        <f t="shared" si="3"/>
        <v>53.808196721311475</v>
      </c>
    </row>
    <row r="36" spans="1:4" ht="17.25">
      <c r="A36" s="18" t="s">
        <v>17</v>
      </c>
      <c r="B36" s="22">
        <v>0</v>
      </c>
      <c r="C36" s="22">
        <f>C37</f>
        <v>-5732.930000000008</v>
      </c>
      <c r="D36" s="12"/>
    </row>
    <row r="37" spans="1:4" ht="30.75">
      <c r="A37" s="10" t="s">
        <v>2</v>
      </c>
      <c r="B37" s="17">
        <v>0</v>
      </c>
      <c r="C37" s="17">
        <f>C24-C6</f>
        <v>-5732.930000000008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2022-11-10T09:47:37Z</dcterms:modified>
  <cp:category/>
  <cp:version/>
  <cp:contentType/>
  <cp:contentStatus/>
</cp:coreProperties>
</file>